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оло-Козинская д. 79" sheetId="1" r:id="rId1"/>
  </sheets>
  <externalReferences>
    <externalReference r:id="rId2"/>
  </externalReferences>
  <definedNames>
    <definedName name="АДРЕС" localSheetId="0">'ул Николо-Козинская д. 79'!$B$3</definedName>
    <definedName name="АДРЕС">#REF!</definedName>
    <definedName name="АДРЕС2">#REF!</definedName>
    <definedName name="ВХДОЛГ" localSheetId="0">'ул Николо-Козинская д. 79'!$G$9</definedName>
    <definedName name="ВХДОЛГ">#REF!</definedName>
    <definedName name="ВХСАЛЬДО" localSheetId="0">'ул Николо-Козинская д. 79'!$D$9</definedName>
    <definedName name="ВХСАЛЬДО">#REF!</definedName>
    <definedName name="ВХСАЛЬДО3МЕС">#REF!</definedName>
    <definedName name="ДОГОВОР" localSheetId="0">'ул Николо-Козинская д. 79'!$B$4</definedName>
    <definedName name="ДОГОВОР">#REF!</definedName>
    <definedName name="ДОЛГ" localSheetId="0">'ул Николо-Козинская д. 79'!$A$9</definedName>
    <definedName name="ДОЛГ">#REF!</definedName>
    <definedName name="ЗАТРАЧЕНОК" localSheetId="0">'ул Николо-Козинская д. 79'!$D$41</definedName>
    <definedName name="ЗАТРАЧЕНОК">#REF!</definedName>
    <definedName name="ЗАТРАЧЕНОТ" localSheetId="0">'ул Николо-Козинская д. 79'!$D$40</definedName>
    <definedName name="ЗАТРАЧЕНОТ">#REF!</definedName>
    <definedName name="ЗАТРЕМ" localSheetId="0">'ул Николо-Козинская д. 79'!$D$57</definedName>
    <definedName name="ЗАТРЕМ">#REF!</definedName>
    <definedName name="ИСХДОЛГ" localSheetId="0">'ул Николо-Козинская д. 79'!$G$46</definedName>
    <definedName name="ИСХДОЛГ">#REF!</definedName>
    <definedName name="ИСХСАЛЬДО" localSheetId="0">'ул Николо-Козинская д. 79'!$D$46</definedName>
    <definedName name="ИСХСАЛЬДО">#REF!</definedName>
    <definedName name="ИСХСАЛЬДО3МЕС">#REF!</definedName>
    <definedName name="КАП" localSheetId="0">'ул Николо-Козинская д. 79'!$C$41</definedName>
    <definedName name="КАП">#REF!</definedName>
    <definedName name="КАПРЕМ">#REF!</definedName>
    <definedName name="КПЕРЕЧИСК" localSheetId="0">'ул Николо-Козинская д. 79'!$G$41</definedName>
    <definedName name="КПЕРЕЧИСК">#REF!</definedName>
    <definedName name="КПЕРЕЧИСТ" localSheetId="0">'ул Николо-Козинская д. 79'!$G$40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Николо-Козинская д. 79'!$D$55</definedName>
    <definedName name="НАЧРЕМ">#REF!</definedName>
    <definedName name="НЕЖНАЧРЕМ" localSheetId="0">'ул Николо-Козинская д. 79'!$D$56</definedName>
    <definedName name="НЕЖНАЧРЕМ">#REF!</definedName>
    <definedName name="ОПАЛЧЕНОТ" localSheetId="0">'ул Николо-Козинская д. 79'!$E$40</definedName>
    <definedName name="ОПАЛЧЕНОТ">#REF!</definedName>
    <definedName name="ОПЛАЧЕНОК" localSheetId="0">'ул Николо-Козинская д. 79'!$E$41</definedName>
    <definedName name="ОПЛАЧЕНОК">#REF!</definedName>
    <definedName name="ОСВОЕНО">#REF!</definedName>
    <definedName name="ОСТ" localSheetId="0">'ул Николо-Козинская д. 79'!$A$46</definedName>
    <definedName name="ОСТ">#REF!</definedName>
    <definedName name="ПЛОЩАДЬ" localSheetId="0">'ул Николо-Козинская д. 79'!$B$5</definedName>
    <definedName name="ПЛОЩАДЬ">#REF!</definedName>
    <definedName name="ПЛОЩАДЬДОМА">#REF!</definedName>
    <definedName name="РАЗМЕРПЛАТЫ" localSheetId="0">'ул Николо-Козинская д. 79'!$C$11</definedName>
    <definedName name="РАЗМЕРПЛАТЫ">#REF!</definedName>
    <definedName name="СНРЕМ" localSheetId="0">'ул Николо-Козинская д. 79'!$D$54</definedName>
    <definedName name="СНРЕМ">#REF!</definedName>
    <definedName name="ТАРОТОП" localSheetId="0">'ул Николо-Козинская д. 79'!$C$16</definedName>
    <definedName name="ТАРОТОП">#REF!</definedName>
    <definedName name="ТАРХВС" localSheetId="0">'ул Николо-Козинская д. 79'!$C$17</definedName>
    <definedName name="ТАРХВС">#REF!</definedName>
    <definedName name="ТБО" localSheetId="0">'ул Николо-Козинская д. 79'!$C$13</definedName>
    <definedName name="ТБО">#REF!</definedName>
    <definedName name="ТБОНАЧ" localSheetId="0">'ул Николо-Козинская д. 79'!$D$13</definedName>
    <definedName name="ТБОНАЧ">#REF!</definedName>
    <definedName name="ТБОНЕД" localSheetId="0">'ул Николо-Козинская д. 79'!$F$13</definedName>
    <definedName name="ТБОНЕД">#REF!</definedName>
    <definedName name="ТБООПЛ" localSheetId="0">'ул Николо-Козинская д. 79'!$E$13</definedName>
    <definedName name="ТБООПЛ">#REF!</definedName>
    <definedName name="ТБОПОСТ" localSheetId="0">'ул Николо-Козинская д. 79'!$G$13</definedName>
    <definedName name="ТБОПОСТ">#REF!</definedName>
    <definedName name="ТЕК" localSheetId="0">'ул Николо-Козинская д. 79'!$C$40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<sst xmlns="http://schemas.openxmlformats.org/spreadsheetml/2006/main" count="73" uniqueCount="70">
  <si>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</si>
  <si>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</si>
  <si>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Николо-Козинская д. 79</t>
  </si>
  <si>
    <t>Договор управления №:</t>
  </si>
  <si>
    <t xml:space="preserve">№ 190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</si>
  <si>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</si>
  <si>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</si>
  <si>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</si>
  <si>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</si>
  <si>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</si>
  <si>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</si>
  <si>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</si>
  <si>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</si>
  <si>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</si>
  <si>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</si>
  <si>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</si>
  <si>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</si>
  <si>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</si>
  <si>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</si>
  <si>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</si>
  <si>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</si>
  <si>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</si>
  <si>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</si>
  <si>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</si>
  <si>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</si>
  <si>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</si>
  <si>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</si>
  <si>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</si>
  <si>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</si>
  <si>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</si>
  <si>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</si>
  <si>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</si>
  <si>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</si>
  <si>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</si>
  <si>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</si>
  <si>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</si>
  <si>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</si>
  <si>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</si>
  <si>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</si>
  <si>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</si>
  <si>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</si>
  <si>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</si>
  <si>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Изоляция труб Ц/О</t>
  </si>
  <si>
    <t>Ремонт кровли</t>
  </si>
  <si>
    <t>Герметизация швов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</si>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</sst>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CS714"/>
  <sheetViews>
    <sheetView tabSelected="1" topLeftCell="A59" workbookViewId="0">
      <selection activeCell="A92" sqref="A92:G95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3378.5000000000005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641874.05999999843</v>
      </c>
      <c r="E9" s="10" t="s">
        <v>8</v>
      </c>
      <c r="F9" s="11"/>
      <c r="G9" s="9">
        <v>278529.40000000026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351925.09999999945</v>
      </c>
      <c r="E13" s="24">
        <v>344196.65999999945</v>
      </c>
      <c r="F13" s="25">
        <f>ТБОНАЧ-ТБООПЛ</f>
        <v>7728.4400000000023</v>
      </c>
      <c r="G13" s="26">
        <f>ТБООПЛ</f>
        <v>344196.65999999945</v>
      </c>
    </row>
    <row r="14" spans="1:7" ht="13.5" thickBot="1" x14ac:dyDescent="0.25">
      <c r="A14" s="27"/>
      <c r="B14" s="28" t="s">
        <v>17</v>
      </c>
      <c r="C14" s="29"/>
      <c r="D14" s="30">
        <f>D13</f>
        <v>351925.09999999945</v>
      </c>
      <c r="E14" s="30">
        <f>E13</f>
        <v>344196.65999999945</v>
      </c>
      <c r="F14" s="30">
        <f>F13</f>
        <v>7728.4400000000023</v>
      </c>
      <c r="G14" s="30">
        <f>SUM(ТБОПОСТ)</f>
        <v>344196.65999999945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1071830.0099999998</v>
      </c>
      <c r="E16" s="24">
        <v>1053328.1100000003</v>
      </c>
      <c r="F16" s="25">
        <f t="shared" ref="F16:F25" si="0">D16-E16</f>
        <v>18501.899999999441</v>
      </c>
      <c r="G16" s="26">
        <f t="shared" ref="G16:G25" si="1">E16</f>
        <v>1053328.1100000003</v>
      </c>
    </row>
    <row r="17" spans="1:7" x14ac:dyDescent="0.2">
      <c r="A17" s="34"/>
      <c r="B17" s="35" t="s">
        <v>20</v>
      </c>
      <c r="C17" s="23">
        <v>25.95</v>
      </c>
      <c r="D17" s="24">
        <v>144959.90999999997</v>
      </c>
      <c r="E17" s="24">
        <v>136761.19000000003</v>
      </c>
      <c r="F17" s="25">
        <f t="shared" si="0"/>
        <v>8198.719999999943</v>
      </c>
      <c r="G17" s="26">
        <f t="shared" si="1"/>
        <v>136761.19000000003</v>
      </c>
    </row>
    <row r="18" spans="1:7" x14ac:dyDescent="0.2">
      <c r="A18" s="34"/>
      <c r="B18" s="35" t="s">
        <v>21</v>
      </c>
      <c r="C18" s="23">
        <v>17.79</v>
      </c>
      <c r="D18" s="24">
        <v>93927.370000000054</v>
      </c>
      <c r="E18" s="24">
        <v>92603.070000000022</v>
      </c>
      <c r="F18" s="25">
        <f t="shared" si="0"/>
        <v>1324.300000000032</v>
      </c>
      <c r="G18" s="26">
        <f t="shared" si="1"/>
        <v>92603.070000000022</v>
      </c>
    </row>
    <row r="19" spans="1:7" x14ac:dyDescent="0.2">
      <c r="A19" s="34"/>
      <c r="B19" s="35" t="s">
        <v>22</v>
      </c>
      <c r="C19" s="23" t="s">
        <v>23</v>
      </c>
      <c r="D19" s="24">
        <v>492710.40999999992</v>
      </c>
      <c r="E19" s="24">
        <v>485055.81999999989</v>
      </c>
      <c r="F19" s="25">
        <f t="shared" si="0"/>
        <v>7654.5900000000256</v>
      </c>
      <c r="G19" s="26">
        <f t="shared" si="1"/>
        <v>485055.81999999989</v>
      </c>
    </row>
    <row r="20" spans="1:7" x14ac:dyDescent="0.2">
      <c r="A20" s="34"/>
      <c r="B20" s="35" t="s">
        <v>24</v>
      </c>
      <c r="C20" s="23">
        <v>17.79</v>
      </c>
      <c r="D20" s="24">
        <v>62024.670000000042</v>
      </c>
      <c r="E20" s="24">
        <v>60891.880000000034</v>
      </c>
      <c r="F20" s="25">
        <f t="shared" si="0"/>
        <v>1132.7900000000081</v>
      </c>
      <c r="G20" s="26">
        <f t="shared" si="1"/>
        <v>60891.880000000034</v>
      </c>
    </row>
    <row r="21" spans="1:7" x14ac:dyDescent="0.2">
      <c r="A21" s="34"/>
      <c r="B21" s="35" t="s">
        <v>25</v>
      </c>
      <c r="C21" s="23">
        <v>4.2300000000000004</v>
      </c>
      <c r="D21" s="24">
        <v>166515.71999999997</v>
      </c>
      <c r="E21" s="24">
        <v>211770.94000000009</v>
      </c>
      <c r="F21" s="25">
        <f t="shared" si="0"/>
        <v>-45255.220000000118</v>
      </c>
      <c r="G21" s="26">
        <f t="shared" si="1"/>
        <v>211770.94000000009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2031968.0899999996</v>
      </c>
      <c r="E26" s="30">
        <f>SUM(E16:E25)</f>
        <v>2040411.0100000005</v>
      </c>
      <c r="F26" s="30">
        <f>SUM(F16:F25)</f>
        <v>-8442.9200000006676</v>
      </c>
      <c r="G26" s="30">
        <f>SUM(G16:G25)</f>
        <v>2040411.0100000005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131645.52000000005</v>
      </c>
      <c r="E28" s="24">
        <v>122731.45999999999</v>
      </c>
      <c r="F28" s="25">
        <f>D28-E28</f>
        <v>8914.0600000000559</v>
      </c>
      <c r="G28" s="26">
        <f t="shared" ref="G28:G37" si="2">E28</f>
        <v>122731.45999999999</v>
      </c>
    </row>
    <row r="29" spans="1:7" x14ac:dyDescent="0.2">
      <c r="A29" s="34"/>
      <c r="B29" s="35" t="s">
        <v>28</v>
      </c>
      <c r="C29" s="23">
        <v>0</v>
      </c>
      <c r="D29" s="24">
        <v>30012</v>
      </c>
      <c r="E29" s="24">
        <v>30166.560000000001</v>
      </c>
      <c r="F29" s="25">
        <f>D29-E29</f>
        <v>-154.56000000000131</v>
      </c>
      <c r="G29" s="26">
        <f t="shared" si="2"/>
        <v>30166.560000000001</v>
      </c>
    </row>
    <row r="30" spans="1:7" x14ac:dyDescent="0.2">
      <c r="A30" s="34"/>
      <c r="B30" s="35" t="s">
        <v>29</v>
      </c>
      <c r="C30" s="23">
        <v>7.14</v>
      </c>
      <c r="D30" s="24">
        <v>9116.2799999999988</v>
      </c>
      <c r="E30" s="24">
        <v>9054.58</v>
      </c>
      <c r="F30" s="25">
        <f t="shared" ref="F30:F37" si="3">D30-E30</f>
        <v>61.699999999998909</v>
      </c>
      <c r="G30" s="26">
        <f t="shared" si="2"/>
        <v>9054.58</v>
      </c>
    </row>
    <row r="31" spans="1:7" x14ac:dyDescent="0.2">
      <c r="A31" s="34"/>
      <c r="B31" s="35" t="s">
        <v>30</v>
      </c>
      <c r="C31" s="23">
        <v>70</v>
      </c>
      <c r="D31" s="24">
        <v>10687</v>
      </c>
      <c r="E31" s="24">
        <v>9987.11</v>
      </c>
      <c r="F31" s="25">
        <f t="shared" si="3"/>
        <v>699.88999999999942</v>
      </c>
      <c r="G31" s="26">
        <f t="shared" si="2"/>
        <v>9987.11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181460.80000000005</v>
      </c>
      <c r="E38" s="30">
        <f>SUM(E28:E37)</f>
        <v>171939.70999999996</v>
      </c>
      <c r="F38" s="30">
        <f>SUM(F28:F37)</f>
        <v>9521.0900000000529</v>
      </c>
      <c r="G38" s="30">
        <f>SUM(G28:G37)</f>
        <v>171939.70999999996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70786.320000000051</v>
      </c>
      <c r="E40" s="24">
        <v>70149.770000000062</v>
      </c>
      <c r="F40" s="25">
        <f>ЗАТРАЧЕНОТ-ОПАЛЧЕНОТ</f>
        <v>636.54999999998836</v>
      </c>
      <c r="G40" s="45">
        <v>92251.91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31</v>
      </c>
      <c r="C42" s="40"/>
      <c r="D42" s="30">
        <f>SUM(D40:D41)</f>
        <v>70786.320000000051</v>
      </c>
      <c r="E42" s="30">
        <f>E41+E40</f>
        <v>70149.770000000062</v>
      </c>
      <c r="F42" s="30">
        <f>F41+F40</f>
        <v>636.54999999998836</v>
      </c>
      <c r="G42" s="30">
        <f>КПЕРЕЧИСТ+КПЕРЕЧИСК</f>
        <v>92251.91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2636140.3099999996</v>
      </c>
      <c r="E44" s="30">
        <f>E42+E38+E26+E14</f>
        <v>2626697.1500000004</v>
      </c>
      <c r="F44" s="30">
        <f>F42+F38+F26+F14</f>
        <v>9443.1599999993759</v>
      </c>
      <c r="G44" s="30">
        <f>G42+G38+G26+G14</f>
        <v>2648799.29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651317.21999999846</v>
      </c>
      <c r="E46" s="10" t="s">
        <v>8</v>
      </c>
      <c r="F46" s="11"/>
      <c r="G46" s="9">
        <v>205613.76000000004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C54" s="55"/>
      <c r="D54" s="56">
        <v>-79244.87999999999</v>
      </c>
      <c r="E54" s="56"/>
    </row>
    <row r="55" spans="1:7" x14ac:dyDescent="0.2">
      <c r="A55" s="54" t="s">
        <v>40</v>
      </c>
      <c r="B55" s="57"/>
      <c r="D55" s="56">
        <v>70149.769999999975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41</v>
      </c>
      <c r="B57" s="59"/>
      <c r="D57" s="60">
        <v>92251.91</v>
      </c>
      <c r="E57" s="60"/>
    </row>
    <row r="58" spans="1:7" x14ac:dyDescent="0.2">
      <c r="A58" s="61" t="s">
        <v>42</v>
      </c>
      <c r="B58" s="61"/>
      <c r="C58" s="61"/>
      <c r="D58" s="61"/>
      <c r="E58" s="61"/>
      <c r="F58" s="61">
        <v>6366.58</v>
      </c>
      <c r="G58" s="61"/>
    </row>
    <row r="59" spans="1:7" s="63" customFormat="1" x14ac:dyDescent="0.2">
      <c r="A59" s="62" t="s">
        <v>43</v>
      </c>
      <c r="B59" s="62"/>
      <c r="C59" s="62"/>
      <c r="D59" s="62"/>
      <c r="E59" s="62"/>
      <c r="F59" s="62">
        <v>75897.119999999995</v>
      </c>
      <c r="G59" s="62"/>
    </row>
    <row r="60" spans="1:7" s="63" customFormat="1" x14ac:dyDescent="0.2">
      <c r="A60" s="62" t="s">
        <v>44</v>
      </c>
      <c r="B60" s="62"/>
      <c r="C60" s="62"/>
      <c r="D60" s="62"/>
      <c r="E60" s="62"/>
      <c r="F60" s="62">
        <v>9988.2100000000009</v>
      </c>
      <c r="G60" s="62"/>
    </row>
    <row r="61" spans="1:7" s="63" customFormat="1" x14ac:dyDescent="0.2">
      <c r="A61" s="63" t="s">
        <v>45</v>
      </c>
      <c r="D61" s="64">
        <v>-101347.02000000002</v>
      </c>
      <c r="E61" s="65"/>
    </row>
    <row r="62" spans="1:7" s="63" customFormat="1" x14ac:dyDescent="0.2"/>
    <row r="63" spans="1:7" s="63" customFormat="1" x14ac:dyDescent="0.2">
      <c r="A63" s="66" t="s">
        <v>46</v>
      </c>
    </row>
    <row r="64" spans="1:7" s="63" customFormat="1" x14ac:dyDescent="0.2"/>
    <row r="65" spans="1:97" s="63" customFormat="1" x14ac:dyDescent="0.2">
      <c r="A65" s="67" t="s">
        <v>47</v>
      </c>
      <c r="B65" s="67"/>
      <c r="D65" s="68">
        <v>20294.029999999912</v>
      </c>
      <c r="E65" s="69"/>
    </row>
    <row r="66" spans="1:97" s="63" customFormat="1" x14ac:dyDescent="0.2">
      <c r="A66" s="67" t="s">
        <v>48</v>
      </c>
      <c r="B66" s="67"/>
      <c r="D66" s="70">
        <v>0</v>
      </c>
      <c r="E66" s="71"/>
    </row>
    <row r="67" spans="1:97" s="63" customFormat="1" x14ac:dyDescent="0.2">
      <c r="A67" s="67" t="s">
        <v>49</v>
      </c>
      <c r="B67" s="67"/>
      <c r="D67" s="70">
        <v>4800</v>
      </c>
      <c r="E67" s="71"/>
    </row>
    <row r="68" spans="1:97" s="63" customFormat="1" x14ac:dyDescent="0.2">
      <c r="A68" s="67" t="s">
        <v>50</v>
      </c>
      <c r="B68" s="67"/>
      <c r="D68" s="70">
        <v>315025.11</v>
      </c>
      <c r="E68" s="71"/>
    </row>
    <row r="69" spans="1:97" s="63" customFormat="1" x14ac:dyDescent="0.2">
      <c r="A69" s="67" t="s">
        <v>51</v>
      </c>
      <c r="B69" s="67"/>
      <c r="D69" s="72">
        <v>0</v>
      </c>
      <c r="E69" s="73"/>
    </row>
    <row r="70" spans="1:97" s="63" customFormat="1" x14ac:dyDescent="0.2">
      <c r="A70" s="74" t="s">
        <v>52</v>
      </c>
      <c r="B70" s="74"/>
      <c r="C70" s="74"/>
      <c r="D70" s="74"/>
      <c r="E70" s="74"/>
      <c r="F70" s="74" t="s">
        <v>53</v>
      </c>
      <c r="G70" s="74"/>
    </row>
    <row r="71" spans="1:97" s="63" customFormat="1" x14ac:dyDescent="0.2">
      <c r="A71" s="75" t="s">
        <v>54</v>
      </c>
      <c r="B71" s="75"/>
      <c r="D71" s="76">
        <v>25094.029999999912</v>
      </c>
      <c r="E71" s="77"/>
    </row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>
      <c r="A76" s="78" t="s">
        <v>55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56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57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9"/>
      <c r="B79" s="79"/>
      <c r="C79" s="79"/>
      <c r="D79" s="79"/>
      <c r="E79" s="79"/>
      <c r="F79" s="79"/>
      <c r="G79" s="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58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59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60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9"/>
      <c r="B83" s="79"/>
      <c r="C83" s="79"/>
      <c r="D83" s="79"/>
      <c r="E83" s="79"/>
      <c r="F83" s="79"/>
      <c r="G83" s="79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61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62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63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9"/>
      <c r="B87" s="79"/>
      <c r="C87" s="79"/>
      <c r="D87" s="79"/>
      <c r="E87" s="79"/>
      <c r="F87" s="79"/>
      <c r="G87" s="79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64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65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 t="s">
        <v>66</v>
      </c>
      <c r="B92" s="80"/>
      <c r="C92" s="80"/>
      <c r="D92" s="80"/>
      <c r="E92" s="80"/>
      <c r="F92" s="81" t="s">
        <v>67</v>
      </c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2"/>
      <c r="G93" s="82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1"/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 t="s">
        <v>68</v>
      </c>
      <c r="B95" s="80"/>
      <c r="C95" s="80"/>
      <c r="D95" s="80"/>
      <c r="E95" s="80"/>
      <c r="F95" s="81" t="s">
        <v>69</v>
      </c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4">
    <mergeCell ref="A89:G89"/>
    <mergeCell ref="F92:G92"/>
    <mergeCell ref="F94:G94"/>
    <mergeCell ref="F95:G95"/>
    <mergeCell ref="A81:G81"/>
    <mergeCell ref="A82:G82"/>
    <mergeCell ref="A84:G84"/>
    <mergeCell ref="A85:G85"/>
    <mergeCell ref="A86:G86"/>
    <mergeCell ref="A88:G88"/>
    <mergeCell ref="A71:B71"/>
    <mergeCell ref="D71:E71"/>
    <mergeCell ref="A76:G76"/>
    <mergeCell ref="A77:G77"/>
    <mergeCell ref="A78:G78"/>
    <mergeCell ref="A80:G80"/>
    <mergeCell ref="A68:B68"/>
    <mergeCell ref="D68:E68"/>
    <mergeCell ref="A69:B69"/>
    <mergeCell ref="D69:E69"/>
    <mergeCell ref="A70:E70"/>
    <mergeCell ref="F70:G70"/>
    <mergeCell ref="D61:E61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Николо-Козинская д. 79</vt:lpstr>
      <vt:lpstr>'ул Николо-Козинская д. 79'!АДРЕС</vt:lpstr>
      <vt:lpstr>'ул Николо-Козинская д. 79'!ВХДОЛГ</vt:lpstr>
      <vt:lpstr>'ул Николо-Козинская д. 79'!ВХСАЛЬДО</vt:lpstr>
      <vt:lpstr>'ул Николо-Козинская д. 79'!ДОГОВОР</vt:lpstr>
      <vt:lpstr>'ул Николо-Козинская д. 79'!ДОЛГ</vt:lpstr>
      <vt:lpstr>'ул Николо-Козинская д. 79'!ЗАТРАЧЕНОК</vt:lpstr>
      <vt:lpstr>'ул Николо-Козинская д. 79'!ЗАТРАЧЕНОТ</vt:lpstr>
      <vt:lpstr>'ул Николо-Козинская д. 79'!ЗАТРЕМ</vt:lpstr>
      <vt:lpstr>'ул Николо-Козинская д. 79'!ИСХДОЛГ</vt:lpstr>
      <vt:lpstr>'ул Николо-Козинская д. 79'!ИСХСАЛЬДО</vt:lpstr>
      <vt:lpstr>'ул Николо-Козинская д. 79'!КАП</vt:lpstr>
      <vt:lpstr>'ул Николо-Козинская д. 79'!КПЕРЕЧИСК</vt:lpstr>
      <vt:lpstr>'ул Николо-Козинская д. 79'!КПЕРЕЧИСТ</vt:lpstr>
      <vt:lpstr>'ул Николо-Козинская д. 79'!НАЧРЕМ</vt:lpstr>
      <vt:lpstr>'ул Николо-Козинская д. 79'!НЕЖНАЧРЕМ</vt:lpstr>
      <vt:lpstr>'ул Николо-Козинская д. 79'!ОПАЛЧЕНОТ</vt:lpstr>
      <vt:lpstr>'ул Николо-Козинская д. 79'!ОПЛАЧЕНОК</vt:lpstr>
      <vt:lpstr>'ул Николо-Козинская д. 79'!ОСТ</vt:lpstr>
      <vt:lpstr>'ул Николо-Козинская д. 79'!ПЛОЩАДЬ</vt:lpstr>
      <vt:lpstr>'ул Николо-Козинская д. 79'!РАЗМЕРПЛАТЫ</vt:lpstr>
      <vt:lpstr>'ул Николо-Козинская д. 79'!СНРЕМ</vt:lpstr>
      <vt:lpstr>'ул Николо-Козинская д. 79'!ТАРОТОП</vt:lpstr>
      <vt:lpstr>'ул Николо-Козинская д. 79'!ТАРХВС</vt:lpstr>
      <vt:lpstr>'ул Николо-Козинская д. 79'!ТБО</vt:lpstr>
      <vt:lpstr>'ул Николо-Козинская д. 79'!ТБОНАЧ</vt:lpstr>
      <vt:lpstr>'ул Николо-Козинская д. 79'!ТБОНЕД</vt:lpstr>
      <vt:lpstr>'ул Николо-Козинская д. 79'!ТБООПЛ</vt:lpstr>
      <vt:lpstr>'ул Николо-Козинская д. 79'!ТБОПОСТ</vt:lpstr>
      <vt:lpstr>'ул Николо-Козинская д. 79'!ТЕК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2018-03-30T12:49:54Z</dcterms:created>
  <dcterms:modified xsi:type="dcterms:W3CDTF">2018-03-30T12:49:54Z</dcterms:modified>
</cp:coreProperties>
</file>